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949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4" i="1" l="1"/>
  <c r="H13" i="1"/>
  <c r="H20" i="1"/>
  <c r="B36" i="1"/>
  <c r="B25" i="1"/>
  <c r="B30" i="1" s="1"/>
  <c r="B18" i="1"/>
  <c r="B17" i="1"/>
  <c r="B16" i="1"/>
  <c r="B9" i="1"/>
  <c r="B6" i="1"/>
  <c r="B5" i="1"/>
  <c r="B4" i="1"/>
  <c r="B11" i="1" l="1"/>
  <c r="B21" i="1"/>
  <c r="B46" i="1" s="1"/>
</calcChain>
</file>

<file path=xl/sharedStrings.xml><?xml version="1.0" encoding="utf-8"?>
<sst xmlns="http://schemas.openxmlformats.org/spreadsheetml/2006/main" count="97" uniqueCount="60">
  <si>
    <t>Срібло</t>
  </si>
  <si>
    <t>сережки</t>
  </si>
  <si>
    <t>каблучки</t>
  </si>
  <si>
    <t>підвіси</t>
  </si>
  <si>
    <t>ланцюжки</t>
  </si>
  <si>
    <t>браслети</t>
  </si>
  <si>
    <t>комплекти сережки+підвіс</t>
  </si>
  <si>
    <t>шт</t>
  </si>
  <si>
    <t>палет</t>
  </si>
  <si>
    <t>примітки</t>
  </si>
  <si>
    <t>товарна матриця Apart, Гданськ</t>
  </si>
  <si>
    <t>кераміка зі сріблом (кольца)</t>
  </si>
  <si>
    <t>з них 50 з полудрагами</t>
  </si>
  <si>
    <t>з них 90 з полудрагами</t>
  </si>
  <si>
    <t>3 палети з полудрагами</t>
  </si>
  <si>
    <t>Срібло, дитяче</t>
  </si>
  <si>
    <t>Срібло з перлинами</t>
  </si>
  <si>
    <t>з них 10 кольоровий каучук зі срібним медальйоном</t>
  </si>
  <si>
    <t>цепі з підвісами</t>
  </si>
  <si>
    <t>намисто</t>
  </si>
  <si>
    <t>розміщені на шиях в фасадних вітринах</t>
  </si>
  <si>
    <t>Золото</t>
  </si>
  <si>
    <t>з них 120 релігійні (образки та хрестики 50/50)</t>
  </si>
  <si>
    <t>з них 20 шт біле золото</t>
  </si>
  <si>
    <t>2 вітрини</t>
  </si>
  <si>
    <t>Pandora, срібло, кераміка</t>
  </si>
  <si>
    <t>Золото 333 проба</t>
  </si>
  <si>
    <t>набори сережки+підвіс</t>
  </si>
  <si>
    <t>Діаманти</t>
  </si>
  <si>
    <t>ланцюжки з підвісами</t>
  </si>
  <si>
    <t>Золото з іншим дорогоцінним камінням</t>
  </si>
  <si>
    <t>переважно сапфіри, також смарагди та цитрини</t>
  </si>
  <si>
    <t>вітрини</t>
  </si>
  <si>
    <t>острів</t>
  </si>
  <si>
    <t>коментарі</t>
  </si>
  <si>
    <t>з них 7 зі сріблом і 2 Пандори</t>
  </si>
  <si>
    <t>діаманти в білому золоті 50%</t>
  </si>
  <si>
    <t>шафи пристінні</t>
  </si>
  <si>
    <t>шиї з перлами</t>
  </si>
  <si>
    <t>шиї з кольє</t>
  </si>
  <si>
    <t>ланцюжки, браслети</t>
  </si>
  <si>
    <t>цепі з підвісами, браслети</t>
  </si>
  <si>
    <t>товар на пристікольних фасадних вітринах</t>
  </si>
  <si>
    <t>колекції в композиційній викладці</t>
  </si>
  <si>
    <t>кольє на шиях</t>
  </si>
  <si>
    <t>к-сть</t>
  </si>
  <si>
    <t>дизайнерські кольца</t>
  </si>
  <si>
    <t>брендові колекції Jeell/Elixa</t>
  </si>
  <si>
    <t>всього ший у всіх колекціях</t>
  </si>
  <si>
    <t>всього з діамантами</t>
  </si>
  <si>
    <t>всього</t>
  </si>
  <si>
    <t>всього золотих виробів</t>
  </si>
  <si>
    <t xml:space="preserve">всього </t>
  </si>
  <si>
    <t>в колекції складаються з кольє чи намиста на шиях (98 шт) і до кожної шиї 2 каблучки, 2 сережки</t>
  </si>
  <si>
    <t xml:space="preserve">каблучок </t>
  </si>
  <si>
    <t>сережок</t>
  </si>
  <si>
    <t>всього в колекціях</t>
  </si>
  <si>
    <t>всього виробів на фасадних вітринах</t>
  </si>
  <si>
    <t>всього товару (приблизно), шт</t>
  </si>
  <si>
    <t>без "Пандори"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</si>
</sst>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1" fillId="3" borderId="4" xfId="0" applyFont="1" applyFill="1" applyBorder="1"/>
    <xf numFmtId="0" fontId="4" fillId="4" borderId="1" xfId="0" applyFon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G41" sqref="G41:K43"/>
    </sheetView>
  </sheetViews>
  <sheetFormatPr defaultRowHeight="15" x14ac:dyDescent="0.25"/>
  <cols>
    <col min="1" max="1" width="36.7109375" customWidth="1"/>
    <col min="4" max="4" width="30.42578125" style="4" customWidth="1"/>
    <col min="6" max="6" width="1.28515625" customWidth="1"/>
    <col min="7" max="7" width="26.28515625" customWidth="1"/>
    <col min="9" max="9" width="24.140625" style="4" customWidth="1"/>
  </cols>
  <sheetData>
    <row r="1" spans="1:9" ht="18.75" x14ac:dyDescent="0.3">
      <c r="A1" s="6" t="s">
        <v>10</v>
      </c>
    </row>
    <row r="2" spans="1:9" ht="15.75" x14ac:dyDescent="0.25">
      <c r="A2" s="2"/>
    </row>
    <row r="3" spans="1:9" x14ac:dyDescent="0.25">
      <c r="A3" s="11" t="s">
        <v>0</v>
      </c>
      <c r="B3" s="9" t="s">
        <v>7</v>
      </c>
      <c r="C3" s="9" t="s">
        <v>8</v>
      </c>
      <c r="D3" s="10" t="s">
        <v>9</v>
      </c>
      <c r="G3" s="11" t="s">
        <v>15</v>
      </c>
      <c r="H3" s="9" t="s">
        <v>7</v>
      </c>
      <c r="I3" s="10" t="s">
        <v>9</v>
      </c>
    </row>
    <row r="4" spans="1:9" x14ac:dyDescent="0.25">
      <c r="A4" s="1" t="s">
        <v>2</v>
      </c>
      <c r="B4" s="1">
        <f>9+75+25+40</f>
        <v>149</v>
      </c>
      <c r="C4" s="1">
        <v>6</v>
      </c>
      <c r="D4" s="5" t="s">
        <v>12</v>
      </c>
      <c r="G4" s="1" t="s">
        <v>6</v>
      </c>
      <c r="H4" s="1">
        <v>48</v>
      </c>
      <c r="I4" s="5"/>
    </row>
    <row r="5" spans="1:9" ht="45" x14ac:dyDescent="0.25">
      <c r="A5" s="1" t="s">
        <v>1</v>
      </c>
      <c r="B5" s="1">
        <f>21+27+44+76</f>
        <v>168</v>
      </c>
      <c r="C5" s="1">
        <v>7</v>
      </c>
      <c r="D5" s="5" t="s">
        <v>13</v>
      </c>
      <c r="G5" s="1" t="s">
        <v>5</v>
      </c>
      <c r="H5" s="1">
        <v>20</v>
      </c>
      <c r="I5" s="5" t="s">
        <v>17</v>
      </c>
    </row>
    <row r="6" spans="1:9" x14ac:dyDescent="0.25">
      <c r="A6" s="1" t="s">
        <v>3</v>
      </c>
      <c r="B6" s="1">
        <f>48+18+136</f>
        <v>202</v>
      </c>
      <c r="C6" s="1">
        <v>9</v>
      </c>
      <c r="D6" s="5"/>
      <c r="G6" s="1" t="s">
        <v>18</v>
      </c>
      <c r="H6" s="1"/>
      <c r="I6" s="5"/>
    </row>
    <row r="7" spans="1:9" x14ac:dyDescent="0.25">
      <c r="A7" s="1" t="s">
        <v>4</v>
      </c>
      <c r="B7" s="1">
        <v>40</v>
      </c>
      <c r="C7" s="1">
        <v>2</v>
      </c>
      <c r="D7" s="5"/>
      <c r="G7" s="11" t="s">
        <v>16</v>
      </c>
      <c r="H7" s="9"/>
      <c r="I7" s="10"/>
    </row>
    <row r="8" spans="1:9" x14ac:dyDescent="0.25">
      <c r="A8" s="1" t="s">
        <v>5</v>
      </c>
      <c r="B8" s="1">
        <v>32</v>
      </c>
      <c r="C8" s="1">
        <v>4</v>
      </c>
      <c r="D8" s="5"/>
      <c r="G8" s="1" t="s">
        <v>6</v>
      </c>
      <c r="H8" s="1">
        <v>32</v>
      </c>
      <c r="I8" s="5"/>
    </row>
    <row r="9" spans="1:9" x14ac:dyDescent="0.25">
      <c r="A9" s="1" t="s">
        <v>6</v>
      </c>
      <c r="B9" s="1">
        <f>12+42</f>
        <v>54</v>
      </c>
      <c r="C9" s="1">
        <v>6</v>
      </c>
      <c r="D9" s="5" t="s">
        <v>14</v>
      </c>
      <c r="G9" s="1" t="s">
        <v>2</v>
      </c>
      <c r="H9" s="1">
        <v>20</v>
      </c>
      <c r="I9" s="5"/>
    </row>
    <row r="10" spans="1:9" x14ac:dyDescent="0.25">
      <c r="A10" s="1" t="s">
        <v>11</v>
      </c>
      <c r="B10" s="1">
        <v>32</v>
      </c>
      <c r="C10" s="1">
        <v>1</v>
      </c>
      <c r="D10" s="5"/>
      <c r="G10" s="1" t="s">
        <v>1</v>
      </c>
      <c r="H10" s="1">
        <v>24</v>
      </c>
      <c r="I10" s="5"/>
    </row>
    <row r="11" spans="1:9" x14ac:dyDescent="0.25">
      <c r="A11" s="13" t="s">
        <v>50</v>
      </c>
      <c r="B11" s="13">
        <f>SUM(B4:B10)</f>
        <v>677</v>
      </c>
      <c r="G11" s="1" t="s">
        <v>3</v>
      </c>
      <c r="H11" s="1">
        <v>24</v>
      </c>
      <c r="I11" s="5"/>
    </row>
    <row r="12" spans="1:9" ht="30" x14ac:dyDescent="0.25">
      <c r="G12" s="1" t="s">
        <v>19</v>
      </c>
      <c r="H12" s="1">
        <v>20</v>
      </c>
      <c r="I12" s="5" t="s">
        <v>20</v>
      </c>
    </row>
    <row r="13" spans="1:9" x14ac:dyDescent="0.25">
      <c r="G13" s="15" t="s">
        <v>50</v>
      </c>
      <c r="H13" s="14">
        <f>SUM(H8:H12)+SUM(H4:H5)</f>
        <v>188</v>
      </c>
    </row>
    <row r="14" spans="1:9" x14ac:dyDescent="0.25">
      <c r="A14" s="11" t="s">
        <v>21</v>
      </c>
      <c r="B14" s="9" t="s">
        <v>7</v>
      </c>
      <c r="C14" s="9" t="s">
        <v>8</v>
      </c>
      <c r="D14" s="10" t="s">
        <v>9</v>
      </c>
    </row>
    <row r="15" spans="1:9" x14ac:dyDescent="0.25">
      <c r="A15" s="1" t="s">
        <v>2</v>
      </c>
      <c r="B15" s="1">
        <v>150</v>
      </c>
      <c r="C15" s="1">
        <v>8</v>
      </c>
      <c r="D15" s="5"/>
      <c r="G15" s="11" t="s">
        <v>25</v>
      </c>
      <c r="H15" s="1" t="s">
        <v>24</v>
      </c>
    </row>
    <row r="16" spans="1:9" x14ac:dyDescent="0.25">
      <c r="A16" s="1" t="s">
        <v>1</v>
      </c>
      <c r="B16" s="1">
        <f>64+48</f>
        <v>112</v>
      </c>
      <c r="C16" s="1">
        <v>5</v>
      </c>
      <c r="D16" s="5"/>
    </row>
    <row r="17" spans="1:8" ht="30" x14ac:dyDescent="0.25">
      <c r="A17" s="1" t="s">
        <v>3</v>
      </c>
      <c r="B17" s="1">
        <f>150+72</f>
        <v>222</v>
      </c>
      <c r="C17" s="1">
        <v>9</v>
      </c>
      <c r="D17" s="5" t="s">
        <v>22</v>
      </c>
      <c r="G17" s="11" t="s">
        <v>26</v>
      </c>
      <c r="H17" s="9" t="s">
        <v>7</v>
      </c>
    </row>
    <row r="18" spans="1:8" x14ac:dyDescent="0.25">
      <c r="A18" s="1" t="s">
        <v>4</v>
      </c>
      <c r="B18" s="1">
        <f>50+20+20</f>
        <v>90</v>
      </c>
      <c r="C18" s="1">
        <v>6</v>
      </c>
      <c r="D18" s="5" t="s">
        <v>23</v>
      </c>
      <c r="G18" s="1" t="s">
        <v>1</v>
      </c>
      <c r="H18" s="1">
        <v>56</v>
      </c>
    </row>
    <row r="19" spans="1:8" x14ac:dyDescent="0.25">
      <c r="A19" s="1" t="s">
        <v>5</v>
      </c>
      <c r="B19" s="1">
        <v>20</v>
      </c>
      <c r="C19" s="1">
        <v>1</v>
      </c>
      <c r="D19" s="5"/>
      <c r="G19" s="1" t="s">
        <v>27</v>
      </c>
      <c r="H19" s="1">
        <v>56</v>
      </c>
    </row>
    <row r="20" spans="1:8" x14ac:dyDescent="0.25">
      <c r="A20" s="1" t="s">
        <v>6</v>
      </c>
      <c r="B20" s="1">
        <v>40</v>
      </c>
      <c r="C20" s="1">
        <v>3</v>
      </c>
      <c r="D20" s="5"/>
      <c r="G20" s="13" t="s">
        <v>52</v>
      </c>
      <c r="H20" s="13">
        <f>H19+H18</f>
        <v>112</v>
      </c>
    </row>
    <row r="21" spans="1:8" x14ac:dyDescent="0.25">
      <c r="A21" s="13" t="s">
        <v>51</v>
      </c>
      <c r="B21" s="13">
        <f>SUM(B15:B20)</f>
        <v>634</v>
      </c>
      <c r="C21" s="1"/>
      <c r="D21" s="5"/>
    </row>
    <row r="24" spans="1:8" x14ac:dyDescent="0.25">
      <c r="A24" s="11" t="s">
        <v>28</v>
      </c>
      <c r="B24" s="9" t="s">
        <v>7</v>
      </c>
      <c r="C24" s="9" t="s">
        <v>8</v>
      </c>
      <c r="D24" s="10" t="s">
        <v>9</v>
      </c>
    </row>
    <row r="25" spans="1:8" x14ac:dyDescent="0.25">
      <c r="A25" s="1" t="s">
        <v>2</v>
      </c>
      <c r="B25" s="1">
        <f>118+75+90</f>
        <v>283</v>
      </c>
      <c r="C25" s="1">
        <v>9</v>
      </c>
      <c r="D25" s="22" t="s">
        <v>36</v>
      </c>
    </row>
    <row r="26" spans="1:8" x14ac:dyDescent="0.25">
      <c r="A26" s="1" t="s">
        <v>1</v>
      </c>
      <c r="B26" s="1">
        <v>30</v>
      </c>
      <c r="C26" s="1">
        <v>1</v>
      </c>
      <c r="D26" s="24"/>
    </row>
    <row r="27" spans="1:8" x14ac:dyDescent="0.25">
      <c r="A27" s="1" t="s">
        <v>3</v>
      </c>
      <c r="B27" s="1">
        <v>36</v>
      </c>
      <c r="C27" s="1">
        <v>1</v>
      </c>
      <c r="D27" s="23"/>
    </row>
    <row r="28" spans="1:8" x14ac:dyDescent="0.25">
      <c r="A28" s="1" t="s">
        <v>29</v>
      </c>
      <c r="B28" s="1">
        <v>9</v>
      </c>
      <c r="C28" s="1">
        <v>1</v>
      </c>
      <c r="D28" s="5"/>
    </row>
    <row r="29" spans="1:8" x14ac:dyDescent="0.25">
      <c r="A29" s="1" t="s">
        <v>6</v>
      </c>
      <c r="B29" s="1">
        <v>16</v>
      </c>
      <c r="C29" s="1">
        <v>1</v>
      </c>
      <c r="D29" s="5"/>
    </row>
    <row r="30" spans="1:8" x14ac:dyDescent="0.25">
      <c r="A30" s="13" t="s">
        <v>49</v>
      </c>
      <c r="B30" s="13">
        <f>SUM(B25:B29)</f>
        <v>374</v>
      </c>
      <c r="C30" s="1"/>
      <c r="D30" s="5"/>
    </row>
    <row r="33" spans="1:7" ht="30" x14ac:dyDescent="0.25">
      <c r="A33" s="7" t="s">
        <v>30</v>
      </c>
      <c r="B33" s="9" t="s">
        <v>7</v>
      </c>
      <c r="C33" s="9" t="s">
        <v>8</v>
      </c>
      <c r="D33" s="10" t="s">
        <v>9</v>
      </c>
    </row>
    <row r="34" spans="1:7" x14ac:dyDescent="0.25">
      <c r="A34" s="1" t="s">
        <v>2</v>
      </c>
      <c r="B34" s="1">
        <v>118</v>
      </c>
      <c r="C34" s="1">
        <v>3</v>
      </c>
      <c r="D34" s="22" t="s">
        <v>31</v>
      </c>
    </row>
    <row r="35" spans="1:7" ht="30" customHeight="1" x14ac:dyDescent="0.25">
      <c r="A35" s="1" t="s">
        <v>6</v>
      </c>
      <c r="B35" s="1">
        <v>28</v>
      </c>
      <c r="C35" s="1">
        <v>2</v>
      </c>
      <c r="D35" s="23"/>
    </row>
    <row r="36" spans="1:7" x14ac:dyDescent="0.25">
      <c r="A36" s="13" t="s">
        <v>50</v>
      </c>
      <c r="B36" s="13">
        <f>SUM(B34:B35)</f>
        <v>146</v>
      </c>
      <c r="C36" s="1"/>
      <c r="D36" s="5"/>
    </row>
    <row r="38" spans="1:7" ht="30" x14ac:dyDescent="0.25">
      <c r="A38" s="7" t="s">
        <v>42</v>
      </c>
      <c r="B38" s="8" t="s">
        <v>45</v>
      </c>
      <c r="C38" s="19" t="s">
        <v>34</v>
      </c>
      <c r="D38" s="19"/>
    </row>
    <row r="39" spans="1:7" ht="45.75" customHeight="1" x14ac:dyDescent="0.25">
      <c r="A39" s="1" t="s">
        <v>43</v>
      </c>
      <c r="B39" s="1">
        <v>27</v>
      </c>
      <c r="C39" s="20" t="s">
        <v>53</v>
      </c>
      <c r="D39" s="21"/>
    </row>
    <row r="40" spans="1:7" x14ac:dyDescent="0.25">
      <c r="A40" s="1" t="s">
        <v>54</v>
      </c>
      <c r="B40" s="1">
        <v>200</v>
      </c>
      <c r="C40" s="20" t="s">
        <v>56</v>
      </c>
      <c r="D40" s="21"/>
    </row>
    <row r="41" spans="1:7" x14ac:dyDescent="0.25">
      <c r="A41" s="1" t="s">
        <v>55</v>
      </c>
      <c r="B41" s="1">
        <v>200</v>
      </c>
      <c r="C41" s="20" t="s">
        <v>56</v>
      </c>
      <c r="D41" s="21"/>
      <c r="G41" s="4"/>
    </row>
    <row r="42" spans="1:7" ht="40.5" customHeight="1" x14ac:dyDescent="0.25">
      <c r="A42" s="1" t="s">
        <v>44</v>
      </c>
      <c r="B42" s="1">
        <v>98</v>
      </c>
      <c r="C42" s="20" t="s">
        <v>48</v>
      </c>
      <c r="D42" s="21"/>
      <c r="G42" s="4"/>
    </row>
    <row r="43" spans="1:7" ht="20.25" customHeight="1" x14ac:dyDescent="0.25">
      <c r="A43" s="1" t="s">
        <v>47</v>
      </c>
      <c r="B43" s="1">
        <v>10</v>
      </c>
      <c r="C43" s="17" t="s">
        <v>46</v>
      </c>
      <c r="D43" s="18"/>
    </row>
    <row r="44" spans="1:7" ht="20.25" customHeight="1" x14ac:dyDescent="0.25">
      <c r="A44" s="13" t="s">
        <v>57</v>
      </c>
      <c r="B44" s="13">
        <f>SUM(B39:B43)</f>
        <v>535</v>
      </c>
      <c r="C44" s="12"/>
      <c r="D44" s="12"/>
    </row>
    <row r="46" spans="1:7" ht="18.75" x14ac:dyDescent="0.3">
      <c r="A46" s="16" t="s">
        <v>58</v>
      </c>
      <c r="B46" s="16">
        <f>B44+B36+B30+B21+H20+H13+B11</f>
        <v>2666</v>
      </c>
      <c r="C46" t="s">
        <v>59</v>
      </c>
    </row>
    <row r="48" spans="1:7" x14ac:dyDescent="0.25">
      <c r="A48" s="3" t="s">
        <v>32</v>
      </c>
      <c r="B48" s="25" t="s">
        <v>7</v>
      </c>
      <c r="C48" s="25"/>
      <c r="D48" s="5" t="s">
        <v>34</v>
      </c>
    </row>
    <row r="49" spans="1:4" x14ac:dyDescent="0.25">
      <c r="A49" s="1" t="s">
        <v>33</v>
      </c>
      <c r="B49" s="25">
        <v>17</v>
      </c>
      <c r="C49" s="25"/>
      <c r="D49" s="5" t="s">
        <v>35</v>
      </c>
    </row>
    <row r="50" spans="1:4" x14ac:dyDescent="0.25">
      <c r="A50" s="1" t="s">
        <v>37</v>
      </c>
      <c r="B50" s="17">
        <v>1</v>
      </c>
      <c r="C50" s="18"/>
      <c r="D50" s="5" t="s">
        <v>38</v>
      </c>
    </row>
    <row r="51" spans="1:4" x14ac:dyDescent="0.25">
      <c r="A51" s="1"/>
      <c r="B51" s="17">
        <v>2</v>
      </c>
      <c r="C51" s="18"/>
      <c r="D51" s="5" t="s">
        <v>39</v>
      </c>
    </row>
    <row r="52" spans="1:4" x14ac:dyDescent="0.25">
      <c r="A52" s="1"/>
      <c r="B52" s="17">
        <v>1</v>
      </c>
      <c r="C52" s="18"/>
      <c r="D52" s="5" t="s">
        <v>3</v>
      </c>
    </row>
    <row r="53" spans="1:4" x14ac:dyDescent="0.25">
      <c r="A53" s="1"/>
      <c r="B53" s="17">
        <v>1</v>
      </c>
      <c r="C53" s="18"/>
      <c r="D53" s="5" t="s">
        <v>40</v>
      </c>
    </row>
    <row r="54" spans="1:4" x14ac:dyDescent="0.25">
      <c r="A54" s="1"/>
      <c r="B54" s="17">
        <v>1</v>
      </c>
      <c r="C54" s="18"/>
      <c r="D54" s="5" t="s">
        <v>41</v>
      </c>
    </row>
  </sheetData>
  <mergeCells count="15">
    <mergeCell ref="D34:D35"/>
    <mergeCell ref="D25:D27"/>
    <mergeCell ref="B49:C49"/>
    <mergeCell ref="B48:C48"/>
    <mergeCell ref="B50:C50"/>
    <mergeCell ref="C41:D41"/>
    <mergeCell ref="B52:C52"/>
    <mergeCell ref="B53:C53"/>
    <mergeCell ref="B54:C54"/>
    <mergeCell ref="C38:D38"/>
    <mergeCell ref="C39:D39"/>
    <mergeCell ref="C42:D42"/>
    <mergeCell ref="C43:D43"/>
    <mergeCell ref="C40:D40"/>
    <mergeCell ref="B51:C5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Onopriyenko.Andrei</cp:lastModifiedBy>
  <dcterms:created xsi:type="dcterms:W3CDTF">2015-04-01T11:13:26Z</dcterms:created>
  <dcterms:modified xsi:type="dcterms:W3CDTF">2015-07-16T12:57:09Z</dcterms:modified>
</cp:coreProperties>
</file>